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С ФОРМУЛАМИ " sheetId="1" r:id="rId1"/>
  </sheets>
  <definedNames/>
  <calcPr fullCalcOnLoad="1"/>
</workbook>
</file>

<file path=xl/sharedStrings.xml><?xml version="1.0" encoding="utf-8"?>
<sst xmlns="http://schemas.openxmlformats.org/spreadsheetml/2006/main" count="144" uniqueCount="113">
  <si>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</si>
  <si>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</si>
  <si>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</si>
  <si>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</si>
  <si>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</si>
  <si>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</si>
  <si>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</si>
  <si>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</si>
  <si>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</si>
  <si>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</si>
  <si>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</si>
  <si>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</si>
  <si>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</si>
  <si>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</si>
  <si>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</si>
  <si>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</si>
  <si>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</si>
  <si>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</si>
  <si>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</si>
  <si>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</si>
  <si>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</si>
  <si>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</si>
  <si>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</si>
  <si>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</si>
  <si>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</si>
  <si>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</si>
  <si>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</si>
  <si>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</si>
  <si>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</si>
  <si>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</si>
  <si>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</si>
  <si>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</si>
  <si>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</si>
  <si>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</si>
  <si>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</si>
  <si>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</si>
  <si>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</si>
  <si>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</si>
  <si>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</si>
  <si>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</si>
  <si>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</si>
  <si>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</si>
  <si>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</si>
  <si>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</si>
  <si>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</si>
  <si>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</si>
  <si>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</si>
  <si>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</si>
  <si>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</si>
  <si>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</si>
  <si>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</si>
  <si>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</si>
  <si>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</si>
  <si>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</si>
  <si>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</si>
  <si>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</si>
  <si>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</si>
  <si>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</si>
  <si>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</si>
  <si>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</si>
  <si>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</si>
  <si>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</si>
  <si>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</si>
  <si>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</si>
  <si>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</si>
  <si>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</si>
  <si>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</si>
  <si>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</si>
  <si>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</si>
  <si>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</si>
  <si>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</si>
  <si>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</si>
  <si>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</si>
  <si>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</si>
  <si>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</si>
  <si>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</si>
  <si>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</si>
  <si>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</si>
  <si>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</si>
  <si>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</si>
  <si>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</si>
  <si>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</si>
  <si>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</si>
  <si>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</si>
  <si>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</si>
  <si>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</si>
  <si>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</si>
  <si>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</si>
  <si>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</si>
  <si>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</si>
  <si>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</si>
  <si>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</si>
  <si>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</si>
  <si>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</si>
  <si>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</si>
  <si>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</si>
  <si>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</si>
  <si>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</si>
  <si>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</si>
  <si>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2017г. в % к 2016г.</t>
  </si>
  <si>
    <t>2016 год</t>
  </si>
  <si>
    <t xml:space="preserve">2017 год </t>
  </si>
  <si>
    <t>2018 год</t>
  </si>
  <si>
    <t>2018г. в % к 2017г.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</si>
  <si>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</si>
  <si>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</si>
  <si>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</si>
  <si>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</si>
  <si>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Индикативный план социально-экономического развития  Школьненского сельского поселения Белореченского района на 2018 год</t>
  </si>
  <si>
    <t>гравий</t>
  </si>
  <si>
    <t>песок</t>
  </si>
  <si>
    <t>щебень</t>
  </si>
  <si>
    <t>кирпич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</si>
</sst>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32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4" fillId="0" borderId="16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0" fontId="6" fillId="32" borderId="14" xfId="0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0" fillId="32" borderId="16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32" borderId="14" xfId="0" applyNumberFormat="1" applyFont="1" applyFill="1" applyBorder="1" applyAlignment="1">
      <alignment/>
    </xf>
    <xf numFmtId="16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169" fontId="4" fillId="0" borderId="2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6" fillId="32" borderId="14" xfId="0" applyNumberFormat="1" applyFont="1" applyFill="1" applyBorder="1" applyAlignment="1">
      <alignment horizontal="left"/>
    </xf>
    <xf numFmtId="2" fontId="4" fillId="0" borderId="23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2" borderId="2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56.375" style="14" customWidth="1"/>
    <col min="2" max="2" width="9.375" style="3" customWidth="1"/>
    <col min="3" max="3" width="8.25390625" style="3" customWidth="1"/>
    <col min="4" max="4" width="8.75390625" style="3" customWidth="1"/>
    <col min="5" max="5" width="8.875" style="3" customWidth="1"/>
    <col min="6" max="6" width="9.00390625" style="3" customWidth="1"/>
    <col min="7" max="16384" width="9.125" style="3" customWidth="1"/>
  </cols>
  <sheetData>
    <row r="1" spans="1:6" ht="15.75">
      <c r="A1" s="56"/>
      <c r="B1" s="56"/>
      <c r="C1" s="56"/>
      <c r="D1" s="56"/>
      <c r="E1" s="56"/>
      <c r="F1" s="56"/>
    </row>
    <row r="2" spans="1:6" ht="33" customHeight="1">
      <c r="A2" s="57" t="s">
        <v>108</v>
      </c>
      <c r="B2" s="58"/>
      <c r="C2" s="58"/>
      <c r="D2" s="58"/>
      <c r="E2" s="58"/>
      <c r="F2" s="58"/>
    </row>
    <row r="3" ht="13.5" thickBot="1"/>
    <row r="4" spans="1:6" ht="13.5" customHeight="1" thickBot="1">
      <c r="A4" s="59" t="s">
        <v>0</v>
      </c>
      <c r="B4" s="5" t="s">
        <v>100</v>
      </c>
      <c r="C4" s="4" t="s">
        <v>101</v>
      </c>
      <c r="D4" s="61" t="s">
        <v>99</v>
      </c>
      <c r="E4" s="6" t="s">
        <v>102</v>
      </c>
      <c r="F4" s="63" t="s">
        <v>103</v>
      </c>
    </row>
    <row r="5" spans="1:6" ht="24" customHeight="1" thickBot="1">
      <c r="A5" s="60"/>
      <c r="B5" s="5" t="s">
        <v>1</v>
      </c>
      <c r="C5" s="5" t="s">
        <v>22</v>
      </c>
      <c r="D5" s="62"/>
      <c r="E5" s="5" t="s">
        <v>23</v>
      </c>
      <c r="F5" s="64"/>
    </row>
    <row r="6" spans="1:6" ht="27.75" customHeight="1">
      <c r="A6" s="21" t="s">
        <v>39</v>
      </c>
      <c r="B6" s="46">
        <v>5.5</v>
      </c>
      <c r="C6" s="11">
        <v>5.507</v>
      </c>
      <c r="D6" s="53">
        <f>C6/B6*100</f>
        <v>100.12727272727273</v>
      </c>
      <c r="E6" s="11">
        <v>5.509</v>
      </c>
      <c r="F6" s="51">
        <f>E6/C6*100</f>
        <v>100.03631741420011</v>
      </c>
    </row>
    <row r="7" spans="1:6" ht="28.5">
      <c r="A7" s="22" t="s">
        <v>41</v>
      </c>
      <c r="B7" s="11">
        <v>2.728</v>
      </c>
      <c r="C7" s="11">
        <v>2.728</v>
      </c>
      <c r="D7" s="44">
        <f>C7/B7*100</f>
        <v>100</v>
      </c>
      <c r="E7" s="11">
        <v>2.73</v>
      </c>
      <c r="F7" s="52">
        <f>E7/C7*100</f>
        <v>100.0733137829912</v>
      </c>
    </row>
    <row r="8" spans="1:6" ht="14.25">
      <c r="A8" s="22" t="s">
        <v>40</v>
      </c>
      <c r="B8" s="11">
        <v>2.121</v>
      </c>
      <c r="C8" s="11">
        <v>2.122</v>
      </c>
      <c r="D8" s="44">
        <f>C8/B8*100</f>
        <v>100.04714757190006</v>
      </c>
      <c r="E8" s="11">
        <v>2.123</v>
      </c>
      <c r="F8" s="52">
        <f>E8/C8*100</f>
        <v>100.04712535344015</v>
      </c>
    </row>
    <row r="9" spans="1:6" ht="28.5" customHeight="1">
      <c r="A9" s="12" t="s">
        <v>54</v>
      </c>
      <c r="B9" s="10">
        <v>1.462</v>
      </c>
      <c r="C9" s="10">
        <v>1.464</v>
      </c>
      <c r="D9" s="44">
        <f>C9/B9*100</f>
        <v>100.13679890560876</v>
      </c>
      <c r="E9" s="10">
        <v>1.465</v>
      </c>
      <c r="F9" s="52">
        <f>E9/C9*100</f>
        <v>100.06830601092898</v>
      </c>
    </row>
    <row r="10" spans="1:6" ht="33.75" customHeight="1">
      <c r="A10" s="22" t="s">
        <v>43</v>
      </c>
      <c r="B10" s="11">
        <v>12.3</v>
      </c>
      <c r="C10" s="11">
        <v>12.7</v>
      </c>
      <c r="D10" s="39">
        <f aca="true" t="shared" si="0" ref="D10:D22">C10/B10*100</f>
        <v>103.2520325203252</v>
      </c>
      <c r="E10" s="11">
        <v>13</v>
      </c>
      <c r="F10" s="54">
        <f>E10/C10*100</f>
        <v>102.36220472440945</v>
      </c>
    </row>
    <row r="11" spans="1:6" ht="28.5" customHeight="1">
      <c r="A11" s="12" t="s">
        <v>42</v>
      </c>
      <c r="B11" s="11">
        <v>20.4</v>
      </c>
      <c r="C11" s="11">
        <v>21.4</v>
      </c>
      <c r="D11" s="39">
        <f t="shared" si="0"/>
        <v>104.90196078431373</v>
      </c>
      <c r="E11" s="11">
        <v>22.5</v>
      </c>
      <c r="F11" s="54">
        <f aca="true" t="shared" si="1" ref="F11:F22">E11/C11*100</f>
        <v>105.14018691588787</v>
      </c>
    </row>
    <row r="12" spans="1:6" ht="28.5" customHeight="1">
      <c r="A12" s="23" t="s">
        <v>37</v>
      </c>
      <c r="B12" s="10">
        <v>10</v>
      </c>
      <c r="C12" s="10">
        <v>10.3</v>
      </c>
      <c r="D12" s="39">
        <f t="shared" si="0"/>
        <v>103</v>
      </c>
      <c r="E12" s="10">
        <v>10.8</v>
      </c>
      <c r="F12" s="54">
        <f t="shared" si="1"/>
        <v>104.85436893203884</v>
      </c>
    </row>
    <row r="13" spans="1:6" ht="15.75" customHeight="1">
      <c r="A13" s="28" t="s">
        <v>96</v>
      </c>
      <c r="B13" s="10">
        <v>7</v>
      </c>
      <c r="C13" s="10">
        <v>11</v>
      </c>
      <c r="D13" s="39">
        <f t="shared" si="0"/>
        <v>157.14285714285714</v>
      </c>
      <c r="E13" s="10">
        <v>10</v>
      </c>
      <c r="F13" s="54">
        <f t="shared" si="1"/>
        <v>90.9090909090909</v>
      </c>
    </row>
    <row r="14" spans="1:6" ht="28.5" customHeight="1">
      <c r="A14" s="22" t="s">
        <v>38</v>
      </c>
      <c r="B14" s="10">
        <v>0.2</v>
      </c>
      <c r="C14" s="10">
        <v>0.4</v>
      </c>
      <c r="D14" s="39">
        <f t="shared" si="0"/>
        <v>200</v>
      </c>
      <c r="E14" s="10">
        <v>0.3</v>
      </c>
      <c r="F14" s="54">
        <f t="shared" si="1"/>
        <v>74.99999999999999</v>
      </c>
    </row>
    <row r="15" spans="1:6" ht="14.25">
      <c r="A15" s="12" t="s">
        <v>24</v>
      </c>
      <c r="B15" s="7">
        <v>64960</v>
      </c>
      <c r="C15" s="7">
        <v>56475</v>
      </c>
      <c r="D15" s="39">
        <f t="shared" si="0"/>
        <v>86.93811576354679</v>
      </c>
      <c r="E15" s="7">
        <v>66400</v>
      </c>
      <c r="F15" s="54">
        <f t="shared" si="1"/>
        <v>117.5741478530323</v>
      </c>
    </row>
    <row r="16" spans="1:6" ht="14.25">
      <c r="A16" s="12" t="s">
        <v>44</v>
      </c>
      <c r="B16" s="7">
        <v>0</v>
      </c>
      <c r="C16" s="7">
        <v>0</v>
      </c>
      <c r="D16" s="39" t="e">
        <f t="shared" si="0"/>
        <v>#DIV/0!</v>
      </c>
      <c r="E16" s="7"/>
      <c r="F16" s="54" t="e">
        <f t="shared" si="1"/>
        <v>#DIV/0!</v>
      </c>
    </row>
    <row r="17" spans="1:6" ht="14.25">
      <c r="A17" s="12" t="s">
        <v>45</v>
      </c>
      <c r="B17" s="7">
        <f>B15-B16</f>
        <v>64960</v>
      </c>
      <c r="C17" s="7">
        <f>C15-C16</f>
        <v>56475</v>
      </c>
      <c r="D17" s="39">
        <f t="shared" si="0"/>
        <v>86.93811576354679</v>
      </c>
      <c r="E17" s="7">
        <f>E15</f>
        <v>66400</v>
      </c>
      <c r="F17" s="54">
        <f t="shared" si="1"/>
        <v>117.5741478530323</v>
      </c>
    </row>
    <row r="18" spans="1:6" ht="14.25">
      <c r="A18" s="12" t="s">
        <v>46</v>
      </c>
      <c r="B18" s="7">
        <v>152460</v>
      </c>
      <c r="C18" s="7">
        <v>160083</v>
      </c>
      <c r="D18" s="39">
        <f t="shared" si="0"/>
        <v>105</v>
      </c>
      <c r="E18" s="7">
        <v>168090</v>
      </c>
      <c r="F18" s="54">
        <f t="shared" si="1"/>
        <v>105.00178032645564</v>
      </c>
    </row>
    <row r="19" spans="1:6" s="9" customFormat="1" ht="15">
      <c r="A19" s="24" t="s">
        <v>104</v>
      </c>
      <c r="B19" s="8">
        <v>201313</v>
      </c>
      <c r="C19" s="8">
        <v>211379</v>
      </c>
      <c r="D19" s="39">
        <f t="shared" si="0"/>
        <v>105.00017385861817</v>
      </c>
      <c r="E19" s="8">
        <v>221313</v>
      </c>
      <c r="F19" s="54">
        <f t="shared" si="1"/>
        <v>104.69961538279584</v>
      </c>
    </row>
    <row r="20" spans="1:6" s="9" customFormat="1" ht="14.25" customHeight="1">
      <c r="A20" s="24" t="s">
        <v>105</v>
      </c>
      <c r="B20" s="8">
        <v>1195</v>
      </c>
      <c r="C20" s="8">
        <v>0</v>
      </c>
      <c r="D20" s="39">
        <f t="shared" si="0"/>
        <v>0</v>
      </c>
      <c r="E20" s="8">
        <v>600</v>
      </c>
      <c r="F20" s="54" t="e">
        <f t="shared" si="1"/>
        <v>#DIV/0!</v>
      </c>
    </row>
    <row r="21" spans="1:6" s="9" customFormat="1" ht="28.5" customHeight="1">
      <c r="A21" s="34" t="s">
        <v>106</v>
      </c>
      <c r="B21" s="8"/>
      <c r="C21" s="8"/>
      <c r="D21" s="39" t="e">
        <f t="shared" si="0"/>
        <v>#DIV/0!</v>
      </c>
      <c r="E21" s="8"/>
      <c r="F21" s="54" t="e">
        <f t="shared" si="1"/>
        <v>#DIV/0!</v>
      </c>
    </row>
    <row r="22" spans="1:6" s="9" customFormat="1" ht="41.25" customHeight="1">
      <c r="A22" s="35" t="s">
        <v>107</v>
      </c>
      <c r="B22" s="7"/>
      <c r="C22" s="7"/>
      <c r="D22" s="39" t="e">
        <f t="shared" si="0"/>
        <v>#DIV/0!</v>
      </c>
      <c r="E22" s="8"/>
      <c r="F22" s="54" t="e">
        <f t="shared" si="1"/>
        <v>#DIV/0!</v>
      </c>
    </row>
    <row r="23" spans="1:6" ht="45" customHeight="1">
      <c r="A23" s="16" t="s">
        <v>88</v>
      </c>
      <c r="B23" s="7">
        <f>SUM(B24:B27)</f>
        <v>787.6</v>
      </c>
      <c r="C23" s="7">
        <f>SUM(C24:C27)</f>
        <v>837.8</v>
      </c>
      <c r="D23" s="39">
        <f aca="true" t="shared" si="2" ref="D23:D31">C23/B23*100</f>
        <v>106.37379380396139</v>
      </c>
      <c r="E23" s="7">
        <f>SUM(E24:E27)</f>
        <v>866.1</v>
      </c>
      <c r="F23" s="54">
        <f>E23/C23*100</f>
        <v>103.37789448555743</v>
      </c>
    </row>
    <row r="24" spans="1:6" ht="13.5" customHeight="1">
      <c r="A24" s="45" t="s">
        <v>109</v>
      </c>
      <c r="B24" s="7">
        <v>4.3</v>
      </c>
      <c r="C24" s="7">
        <v>4.5</v>
      </c>
      <c r="D24" s="39">
        <f t="shared" si="2"/>
        <v>104.65116279069768</v>
      </c>
      <c r="E24" s="8">
        <v>4.6</v>
      </c>
      <c r="F24" s="54">
        <f>E24/C24*100</f>
        <v>102.22222222222221</v>
      </c>
    </row>
    <row r="25" spans="1:6" ht="13.5" customHeight="1">
      <c r="A25" s="45" t="s">
        <v>110</v>
      </c>
      <c r="B25" s="7">
        <v>371.2</v>
      </c>
      <c r="C25" s="7">
        <v>407</v>
      </c>
      <c r="D25" s="39">
        <f t="shared" si="2"/>
        <v>109.64439655172413</v>
      </c>
      <c r="E25" s="8">
        <v>424</v>
      </c>
      <c r="F25" s="54">
        <f>E25/C25*100</f>
        <v>104.17690417690417</v>
      </c>
    </row>
    <row r="26" spans="1:6" ht="13.5" customHeight="1">
      <c r="A26" s="45" t="s">
        <v>111</v>
      </c>
      <c r="B26" s="7">
        <v>411</v>
      </c>
      <c r="C26" s="7">
        <v>426.3</v>
      </c>
      <c r="D26" s="39">
        <f t="shared" si="2"/>
        <v>103.72262773722628</v>
      </c>
      <c r="E26" s="8">
        <v>436.6</v>
      </c>
      <c r="F26" s="54">
        <f>E26/C26*100</f>
        <v>102.41613886934084</v>
      </c>
    </row>
    <row r="27" spans="1:6" ht="14.25" customHeight="1">
      <c r="A27" s="1" t="s">
        <v>112</v>
      </c>
      <c r="B27" s="7">
        <v>1.1</v>
      </c>
      <c r="C27" s="7">
        <v>0</v>
      </c>
      <c r="D27" s="39">
        <f t="shared" si="2"/>
        <v>0</v>
      </c>
      <c r="E27" s="8">
        <v>0.9</v>
      </c>
      <c r="F27" s="54" t="e">
        <f>E27/C27*100</f>
        <v>#DIV/0!</v>
      </c>
    </row>
    <row r="28" spans="1:6" ht="28.5">
      <c r="A28" s="16" t="s">
        <v>47</v>
      </c>
      <c r="B28" s="7">
        <f>B29+B30+B31</f>
        <v>326577</v>
      </c>
      <c r="C28" s="7">
        <f>C29+C30+C31</f>
        <v>336285</v>
      </c>
      <c r="D28" s="39">
        <f t="shared" si="2"/>
        <v>102.97265269752616</v>
      </c>
      <c r="E28" s="7">
        <v>346725</v>
      </c>
      <c r="F28" s="54">
        <f aca="true" t="shared" si="3" ref="F28:F89">E28/C28*100</f>
        <v>103.10450956777733</v>
      </c>
    </row>
    <row r="29" spans="1:6" ht="15" customHeight="1">
      <c r="A29" s="13" t="s">
        <v>72</v>
      </c>
      <c r="B29" s="7">
        <v>172778</v>
      </c>
      <c r="C29" s="7">
        <v>181173</v>
      </c>
      <c r="D29" s="39">
        <f t="shared" si="2"/>
        <v>104.8588361944229</v>
      </c>
      <c r="E29" s="7">
        <v>188420</v>
      </c>
      <c r="F29" s="54">
        <f t="shared" si="3"/>
        <v>104.00004415669002</v>
      </c>
    </row>
    <row r="30" spans="1:6" ht="29.25" customHeight="1">
      <c r="A30" s="13" t="s">
        <v>73</v>
      </c>
      <c r="B30" s="7">
        <v>17125</v>
      </c>
      <c r="C30" s="7">
        <v>17762</v>
      </c>
      <c r="D30" s="39">
        <f t="shared" si="2"/>
        <v>103.71970802919708</v>
      </c>
      <c r="E30" s="7">
        <v>17933</v>
      </c>
      <c r="F30" s="54">
        <f t="shared" si="3"/>
        <v>100.96272942236236</v>
      </c>
    </row>
    <row r="31" spans="1:6" ht="17.25" customHeight="1">
      <c r="A31" s="13" t="s">
        <v>74</v>
      </c>
      <c r="B31" s="7">
        <v>136674</v>
      </c>
      <c r="C31" s="7">
        <v>137350</v>
      </c>
      <c r="D31" s="39">
        <f t="shared" si="2"/>
        <v>100.49460760642113</v>
      </c>
      <c r="E31" s="7">
        <v>138020</v>
      </c>
      <c r="F31" s="54">
        <f t="shared" si="3"/>
        <v>100.48780487804878</v>
      </c>
    </row>
    <row r="32" spans="1:6" ht="28.5">
      <c r="A32" s="2" t="s">
        <v>2</v>
      </c>
      <c r="B32" s="7"/>
      <c r="C32" s="7"/>
      <c r="D32" s="39"/>
      <c r="E32" s="7"/>
      <c r="F32" s="54"/>
    </row>
    <row r="33" spans="1:6" ht="15" customHeight="1">
      <c r="A33" s="1" t="s">
        <v>75</v>
      </c>
      <c r="B33" s="36">
        <v>27.2</v>
      </c>
      <c r="C33" s="36">
        <v>27.9</v>
      </c>
      <c r="D33" s="39">
        <f aca="true" t="shared" si="4" ref="D33:D66">C33/B33*100</f>
        <v>102.5735294117647</v>
      </c>
      <c r="E33" s="7">
        <v>27.95</v>
      </c>
      <c r="F33" s="54">
        <f t="shared" si="3"/>
        <v>100.17921146953405</v>
      </c>
    </row>
    <row r="34" spans="1:6" ht="15">
      <c r="A34" s="1" t="s">
        <v>3</v>
      </c>
      <c r="B34" s="36"/>
      <c r="C34" s="36"/>
      <c r="D34" s="39" t="e">
        <f t="shared" si="4"/>
        <v>#DIV/0!</v>
      </c>
      <c r="E34" s="7"/>
      <c r="F34" s="54" t="e">
        <f t="shared" si="3"/>
        <v>#DIV/0!</v>
      </c>
    </row>
    <row r="35" spans="1:6" ht="15">
      <c r="A35" s="1" t="s">
        <v>4</v>
      </c>
      <c r="B35" s="36">
        <v>7.9</v>
      </c>
      <c r="C35" s="36">
        <v>8.05</v>
      </c>
      <c r="D35" s="39">
        <f t="shared" si="4"/>
        <v>101.8987341772152</v>
      </c>
      <c r="E35" s="7">
        <v>8.05</v>
      </c>
      <c r="F35" s="54">
        <f t="shared" si="3"/>
        <v>100</v>
      </c>
    </row>
    <row r="36" spans="1:6" ht="15">
      <c r="A36" s="1" t="s">
        <v>5</v>
      </c>
      <c r="B36" s="36">
        <v>0.8</v>
      </c>
      <c r="C36" s="36">
        <v>1.8</v>
      </c>
      <c r="D36" s="39">
        <f t="shared" si="4"/>
        <v>225</v>
      </c>
      <c r="E36" s="7">
        <v>1.8</v>
      </c>
      <c r="F36" s="54">
        <f t="shared" si="3"/>
        <v>100</v>
      </c>
    </row>
    <row r="37" spans="1:6" ht="15">
      <c r="A37" s="1" t="s">
        <v>6</v>
      </c>
      <c r="B37" s="20"/>
      <c r="C37" s="20"/>
      <c r="D37" s="39" t="e">
        <f t="shared" si="4"/>
        <v>#DIV/0!</v>
      </c>
      <c r="E37" s="7"/>
      <c r="F37" s="54" t="e">
        <f t="shared" si="3"/>
        <v>#DIV/0!</v>
      </c>
    </row>
    <row r="38" spans="1:6" ht="15">
      <c r="A38" s="1" t="s">
        <v>25</v>
      </c>
      <c r="B38" s="37">
        <v>2.3</v>
      </c>
      <c r="C38" s="37">
        <v>2.4</v>
      </c>
      <c r="D38" s="39">
        <f t="shared" si="4"/>
        <v>104.34782608695652</v>
      </c>
      <c r="E38" s="7">
        <v>2.5</v>
      </c>
      <c r="F38" s="54">
        <f t="shared" si="3"/>
        <v>104.16666666666667</v>
      </c>
    </row>
    <row r="39" spans="1:6" ht="15">
      <c r="A39" s="1" t="s">
        <v>30</v>
      </c>
      <c r="B39" s="20">
        <f>SUM(B40:B42)</f>
        <v>1</v>
      </c>
      <c r="C39" s="20">
        <v>0.76</v>
      </c>
      <c r="D39" s="39">
        <f t="shared" si="4"/>
        <v>76</v>
      </c>
      <c r="E39" s="7">
        <v>0.76</v>
      </c>
      <c r="F39" s="54">
        <f t="shared" si="3"/>
        <v>100</v>
      </c>
    </row>
    <row r="40" spans="1:6" ht="15.75" customHeight="1">
      <c r="A40" s="13" t="s">
        <v>72</v>
      </c>
      <c r="B40" s="20"/>
      <c r="C40" s="20"/>
      <c r="D40" s="39" t="e">
        <f t="shared" si="4"/>
        <v>#DIV/0!</v>
      </c>
      <c r="E40" s="7"/>
      <c r="F40" s="54" t="e">
        <f t="shared" si="3"/>
        <v>#DIV/0!</v>
      </c>
    </row>
    <row r="41" spans="1:6" ht="28.5" customHeight="1">
      <c r="A41" s="13" t="s">
        <v>73</v>
      </c>
      <c r="B41" s="20">
        <v>0</v>
      </c>
      <c r="C41" s="20">
        <v>0</v>
      </c>
      <c r="D41" s="39" t="e">
        <f t="shared" si="4"/>
        <v>#DIV/0!</v>
      </c>
      <c r="E41" s="7"/>
      <c r="F41" s="54" t="e">
        <f t="shared" si="3"/>
        <v>#DIV/0!</v>
      </c>
    </row>
    <row r="42" spans="1:6" ht="15" customHeight="1">
      <c r="A42" s="13" t="s">
        <v>76</v>
      </c>
      <c r="B42" s="20">
        <f>SUM(B43:B45)</f>
        <v>1</v>
      </c>
      <c r="C42" s="20">
        <v>0.76</v>
      </c>
      <c r="D42" s="39">
        <f>C42/B42*100</f>
        <v>76</v>
      </c>
      <c r="E42" s="7">
        <v>0.76</v>
      </c>
      <c r="F42" s="54">
        <f t="shared" si="3"/>
        <v>100</v>
      </c>
    </row>
    <row r="43" spans="1:6" ht="15">
      <c r="A43" s="1" t="s">
        <v>31</v>
      </c>
      <c r="B43" s="36">
        <v>0.85</v>
      </c>
      <c r="C43" s="20">
        <v>0.85</v>
      </c>
      <c r="D43" s="39">
        <f t="shared" si="4"/>
        <v>100</v>
      </c>
      <c r="E43" s="7">
        <v>0.88</v>
      </c>
      <c r="F43" s="54">
        <f t="shared" si="3"/>
        <v>103.5294117647059</v>
      </c>
    </row>
    <row r="44" spans="1:6" ht="15.75" customHeight="1">
      <c r="A44" s="13" t="s">
        <v>72</v>
      </c>
      <c r="B44" s="20"/>
      <c r="C44" s="20"/>
      <c r="D44" s="39" t="e">
        <f t="shared" si="4"/>
        <v>#DIV/0!</v>
      </c>
      <c r="E44" s="7"/>
      <c r="F44" s="54" t="e">
        <f t="shared" si="3"/>
        <v>#DIV/0!</v>
      </c>
    </row>
    <row r="45" spans="1:6" ht="29.25" customHeight="1">
      <c r="A45" s="13" t="s">
        <v>73</v>
      </c>
      <c r="B45" s="20">
        <v>0.15</v>
      </c>
      <c r="C45" s="20">
        <v>0.15</v>
      </c>
      <c r="D45" s="39">
        <f t="shared" si="4"/>
        <v>100</v>
      </c>
      <c r="E45" s="7">
        <v>0.15</v>
      </c>
      <c r="F45" s="54">
        <f t="shared" si="3"/>
        <v>100</v>
      </c>
    </row>
    <row r="46" spans="1:6" ht="15.75" customHeight="1">
      <c r="A46" s="13" t="s">
        <v>76</v>
      </c>
      <c r="B46" s="36">
        <v>0.7</v>
      </c>
      <c r="C46" s="20">
        <v>0.7</v>
      </c>
      <c r="D46" s="39">
        <f t="shared" si="4"/>
        <v>100</v>
      </c>
      <c r="E46" s="7">
        <v>0.73</v>
      </c>
      <c r="F46" s="54">
        <f t="shared" si="3"/>
        <v>104.28571428571429</v>
      </c>
    </row>
    <row r="47" spans="1:6" ht="15.75" customHeight="1">
      <c r="A47" s="15" t="s">
        <v>55</v>
      </c>
      <c r="B47" s="36">
        <v>0.61</v>
      </c>
      <c r="C47" s="36">
        <f>C49+C50</f>
        <v>0.61</v>
      </c>
      <c r="D47" s="39">
        <f t="shared" si="4"/>
        <v>100</v>
      </c>
      <c r="E47" s="7">
        <v>0.62</v>
      </c>
      <c r="F47" s="54">
        <f t="shared" si="3"/>
        <v>101.63934426229508</v>
      </c>
    </row>
    <row r="48" spans="1:6" ht="15" customHeight="1">
      <c r="A48" s="13" t="s">
        <v>72</v>
      </c>
      <c r="B48" s="20"/>
      <c r="C48" s="20"/>
      <c r="D48" s="39" t="e">
        <f t="shared" si="4"/>
        <v>#DIV/0!</v>
      </c>
      <c r="E48" s="7"/>
      <c r="F48" s="54" t="e">
        <f t="shared" si="3"/>
        <v>#DIV/0!</v>
      </c>
    </row>
    <row r="49" spans="1:6" ht="30">
      <c r="A49" s="13" t="s">
        <v>73</v>
      </c>
      <c r="B49" s="20">
        <v>0.01</v>
      </c>
      <c r="C49" s="20">
        <v>0.01</v>
      </c>
      <c r="D49" s="39">
        <f t="shared" si="4"/>
        <v>100</v>
      </c>
      <c r="E49" s="7">
        <v>0.02</v>
      </c>
      <c r="F49" s="54">
        <f t="shared" si="3"/>
        <v>200</v>
      </c>
    </row>
    <row r="50" spans="1:6" ht="15.75" customHeight="1">
      <c r="A50" s="13" t="s">
        <v>76</v>
      </c>
      <c r="B50" s="36">
        <v>0.6</v>
      </c>
      <c r="C50" s="36">
        <v>0.6</v>
      </c>
      <c r="D50" s="39">
        <f t="shared" si="4"/>
        <v>100</v>
      </c>
      <c r="E50" s="7">
        <v>0.6</v>
      </c>
      <c r="F50" s="54">
        <f t="shared" si="3"/>
        <v>100</v>
      </c>
    </row>
    <row r="51" spans="1:6" ht="16.5" customHeight="1">
      <c r="A51" s="1" t="s">
        <v>32</v>
      </c>
      <c r="B51" s="20">
        <v>0.5</v>
      </c>
      <c r="C51" s="43">
        <v>0.505</v>
      </c>
      <c r="D51" s="39">
        <f t="shared" si="4"/>
        <v>101</v>
      </c>
      <c r="E51" s="7">
        <v>0.51</v>
      </c>
      <c r="F51" s="54">
        <f t="shared" si="3"/>
        <v>100.99009900990099</v>
      </c>
    </row>
    <row r="52" spans="1:6" ht="14.25" customHeight="1">
      <c r="A52" s="13" t="s">
        <v>72</v>
      </c>
      <c r="B52" s="20"/>
      <c r="C52" s="20"/>
      <c r="D52" s="39" t="e">
        <f t="shared" si="4"/>
        <v>#DIV/0!</v>
      </c>
      <c r="E52" s="7"/>
      <c r="F52" s="54" t="e">
        <f t="shared" si="3"/>
        <v>#DIV/0!</v>
      </c>
    </row>
    <row r="53" spans="1:6" ht="30.75" customHeight="1">
      <c r="A53" s="13" t="s">
        <v>73</v>
      </c>
      <c r="B53" s="20"/>
      <c r="C53" s="43"/>
      <c r="D53" s="39" t="e">
        <f>C53/B53*100</f>
        <v>#DIV/0!</v>
      </c>
      <c r="E53" s="7"/>
      <c r="F53" s="54" t="e">
        <f t="shared" si="3"/>
        <v>#DIV/0!</v>
      </c>
    </row>
    <row r="54" spans="1:6" ht="15">
      <c r="A54" s="13" t="s">
        <v>76</v>
      </c>
      <c r="B54" s="20">
        <v>0.5</v>
      </c>
      <c r="C54" s="43">
        <v>0.505</v>
      </c>
      <c r="D54" s="39">
        <f>C54/B54*100</f>
        <v>101</v>
      </c>
      <c r="E54" s="7">
        <v>0.51</v>
      </c>
      <c r="F54" s="54">
        <f t="shared" si="3"/>
        <v>100.99009900990099</v>
      </c>
    </row>
    <row r="55" spans="1:6" ht="15">
      <c r="A55" s="1" t="s">
        <v>33</v>
      </c>
      <c r="B55" s="36">
        <f>B57+B58</f>
        <v>4.819999999999999</v>
      </c>
      <c r="C55" s="36">
        <f>C57+C58</f>
        <v>5.14</v>
      </c>
      <c r="D55" s="39">
        <f t="shared" si="4"/>
        <v>106.6390041493776</v>
      </c>
      <c r="E55" s="36">
        <f>E57+E58</f>
        <v>5.45</v>
      </c>
      <c r="F55" s="54">
        <f t="shared" si="3"/>
        <v>106.03112840466926</v>
      </c>
    </row>
    <row r="56" spans="1:6" ht="15" customHeight="1">
      <c r="A56" s="13" t="s">
        <v>72</v>
      </c>
      <c r="B56" s="20"/>
      <c r="C56" s="20"/>
      <c r="D56" s="7" t="e">
        <f t="shared" si="4"/>
        <v>#DIV/0!</v>
      </c>
      <c r="E56" s="7"/>
      <c r="F56" s="54" t="e">
        <f t="shared" si="3"/>
        <v>#DIV/0!</v>
      </c>
    </row>
    <row r="57" spans="1:6" ht="30" customHeight="1">
      <c r="A57" s="13" t="s">
        <v>73</v>
      </c>
      <c r="B57" s="20">
        <v>0.02</v>
      </c>
      <c r="C57" s="20">
        <v>0.04</v>
      </c>
      <c r="D57" s="7">
        <f t="shared" si="4"/>
        <v>200</v>
      </c>
      <c r="E57" s="7">
        <v>0.05</v>
      </c>
      <c r="F57" s="54">
        <f t="shared" si="3"/>
        <v>125</v>
      </c>
    </row>
    <row r="58" spans="1:6" ht="15">
      <c r="A58" s="13" t="s">
        <v>76</v>
      </c>
      <c r="B58" s="37">
        <v>4.8</v>
      </c>
      <c r="C58" s="37">
        <v>5.1</v>
      </c>
      <c r="D58" s="39">
        <f>C58/B58*100</f>
        <v>106.25</v>
      </c>
      <c r="E58" s="7">
        <v>5.4</v>
      </c>
      <c r="F58" s="54">
        <f t="shared" si="3"/>
        <v>105.88235294117649</v>
      </c>
    </row>
    <row r="59" spans="1:6" ht="15">
      <c r="A59" s="1" t="s">
        <v>34</v>
      </c>
      <c r="B59" s="20">
        <v>1312</v>
      </c>
      <c r="C59" s="20">
        <v>1317</v>
      </c>
      <c r="D59" s="39">
        <f t="shared" si="4"/>
        <v>100.38109756097562</v>
      </c>
      <c r="E59" s="7">
        <v>1319</v>
      </c>
      <c r="F59" s="54">
        <f t="shared" si="3"/>
        <v>100.15186028853455</v>
      </c>
    </row>
    <row r="60" spans="1:6" ht="15.75" customHeight="1">
      <c r="A60" s="13" t="s">
        <v>72</v>
      </c>
      <c r="B60" s="20"/>
      <c r="C60" s="20"/>
      <c r="D60" s="39" t="e">
        <f t="shared" si="4"/>
        <v>#DIV/0!</v>
      </c>
      <c r="E60" s="7"/>
      <c r="F60" s="54" t="e">
        <f t="shared" si="3"/>
        <v>#DIV/0!</v>
      </c>
    </row>
    <row r="61" spans="1:6" ht="30.75" customHeight="1">
      <c r="A61" s="13" t="s">
        <v>73</v>
      </c>
      <c r="B61" s="20"/>
      <c r="C61" s="20"/>
      <c r="D61" s="39" t="e">
        <f t="shared" si="4"/>
        <v>#DIV/0!</v>
      </c>
      <c r="E61" s="7"/>
      <c r="F61" s="54" t="e">
        <f t="shared" si="3"/>
        <v>#DIV/0!</v>
      </c>
    </row>
    <row r="62" spans="1:6" ht="16.5" customHeight="1">
      <c r="A62" s="13" t="s">
        <v>76</v>
      </c>
      <c r="B62" s="20">
        <v>1312</v>
      </c>
      <c r="C62" s="20">
        <v>1317</v>
      </c>
      <c r="D62" s="39">
        <f>C62/B62*100</f>
        <v>100.38109756097562</v>
      </c>
      <c r="E62" s="7">
        <v>1319</v>
      </c>
      <c r="F62" s="54">
        <f t="shared" si="3"/>
        <v>100.15186028853455</v>
      </c>
    </row>
    <row r="63" spans="1:6" ht="29.25" customHeight="1">
      <c r="A63" s="15" t="s">
        <v>56</v>
      </c>
      <c r="B63" s="20">
        <f>20/1000</f>
        <v>0.02</v>
      </c>
      <c r="C63" s="7">
        <v>0.02</v>
      </c>
      <c r="D63" s="39">
        <f t="shared" si="4"/>
        <v>100</v>
      </c>
      <c r="E63" s="7">
        <f>E64+E65+E66</f>
        <v>0.02</v>
      </c>
      <c r="F63" s="54">
        <f t="shared" si="3"/>
        <v>100</v>
      </c>
    </row>
    <row r="64" spans="1:6" ht="15" customHeight="1">
      <c r="A64" s="13" t="s">
        <v>72</v>
      </c>
      <c r="B64" s="20"/>
      <c r="C64" s="20"/>
      <c r="D64" s="39" t="e">
        <f t="shared" si="4"/>
        <v>#DIV/0!</v>
      </c>
      <c r="E64" s="7"/>
      <c r="F64" s="54" t="e">
        <f t="shared" si="3"/>
        <v>#DIV/0!</v>
      </c>
    </row>
    <row r="65" spans="1:6" ht="30">
      <c r="A65" s="13" t="s">
        <v>73</v>
      </c>
      <c r="B65" s="20">
        <f>20/1000</f>
        <v>0.02</v>
      </c>
      <c r="C65" s="7">
        <v>0.02</v>
      </c>
      <c r="D65" s="39">
        <f t="shared" si="4"/>
        <v>100</v>
      </c>
      <c r="E65" s="7">
        <v>0.02</v>
      </c>
      <c r="F65" s="54">
        <f t="shared" si="3"/>
        <v>100</v>
      </c>
    </row>
    <row r="66" spans="1:6" ht="14.25" customHeight="1">
      <c r="A66" s="13" t="s">
        <v>76</v>
      </c>
      <c r="B66" s="20"/>
      <c r="C66" s="20"/>
      <c r="D66" s="39" t="e">
        <f t="shared" si="4"/>
        <v>#DIV/0!</v>
      </c>
      <c r="E66" s="7"/>
      <c r="F66" s="54" t="e">
        <f t="shared" si="3"/>
        <v>#DIV/0!</v>
      </c>
    </row>
    <row r="67" spans="1:6" ht="28.5">
      <c r="A67" s="16" t="s">
        <v>70</v>
      </c>
      <c r="B67" s="20"/>
      <c r="C67" s="20"/>
      <c r="D67" s="39"/>
      <c r="E67" s="7"/>
      <c r="F67" s="54"/>
    </row>
    <row r="68" spans="1:6" ht="14.25" customHeight="1">
      <c r="A68" s="1" t="s">
        <v>71</v>
      </c>
      <c r="B68" s="20">
        <f>B70+B71</f>
        <v>913</v>
      </c>
      <c r="C68" s="20">
        <f>C70+C71</f>
        <v>932</v>
      </c>
      <c r="D68" s="39">
        <f aca="true" t="shared" si="5" ref="D68:D89">C68/B68*100</f>
        <v>102.08105147864184</v>
      </c>
      <c r="E68" s="20">
        <f>E70+E71</f>
        <v>949</v>
      </c>
      <c r="F68" s="54">
        <f t="shared" si="3"/>
        <v>101.82403433476395</v>
      </c>
    </row>
    <row r="69" spans="1:6" ht="14.25" customHeight="1">
      <c r="A69" s="13" t="s">
        <v>72</v>
      </c>
      <c r="B69" s="20"/>
      <c r="C69" s="20"/>
      <c r="D69" s="39" t="e">
        <f t="shared" si="5"/>
        <v>#DIV/0!</v>
      </c>
      <c r="E69" s="7"/>
      <c r="F69" s="54" t="e">
        <f t="shared" si="3"/>
        <v>#DIV/0!</v>
      </c>
    </row>
    <row r="70" spans="1:6" ht="30">
      <c r="A70" s="13" t="s">
        <v>73</v>
      </c>
      <c r="B70" s="20">
        <v>3</v>
      </c>
      <c r="C70" s="20">
        <v>22</v>
      </c>
      <c r="D70" s="39">
        <f t="shared" si="5"/>
        <v>733.3333333333333</v>
      </c>
      <c r="E70" s="7">
        <v>25</v>
      </c>
      <c r="F70" s="54">
        <f t="shared" si="3"/>
        <v>113.63636363636364</v>
      </c>
    </row>
    <row r="71" spans="1:6" ht="14.25" customHeight="1">
      <c r="A71" s="13" t="s">
        <v>76</v>
      </c>
      <c r="B71" s="20">
        <v>910</v>
      </c>
      <c r="C71" s="20">
        <v>910</v>
      </c>
      <c r="D71" s="39">
        <f t="shared" si="5"/>
        <v>100</v>
      </c>
      <c r="E71" s="7">
        <v>924</v>
      </c>
      <c r="F71" s="54">
        <f t="shared" si="3"/>
        <v>101.53846153846153</v>
      </c>
    </row>
    <row r="72" spans="1:6" ht="30">
      <c r="A72" s="17" t="s">
        <v>77</v>
      </c>
      <c r="B72" s="7">
        <v>712</v>
      </c>
      <c r="C72" s="7">
        <v>718</v>
      </c>
      <c r="D72" s="39">
        <f t="shared" si="5"/>
        <v>100.84269662921348</v>
      </c>
      <c r="E72" s="7">
        <v>720</v>
      </c>
      <c r="F72" s="54">
        <f t="shared" si="3"/>
        <v>100.27855153203342</v>
      </c>
    </row>
    <row r="73" spans="1:6" ht="14.25" customHeight="1">
      <c r="A73" s="18" t="s">
        <v>72</v>
      </c>
      <c r="B73" s="7"/>
      <c r="C73" s="7"/>
      <c r="D73" s="39" t="e">
        <f t="shared" si="5"/>
        <v>#DIV/0!</v>
      </c>
      <c r="E73" s="7"/>
      <c r="F73" s="54" t="e">
        <f t="shared" si="3"/>
        <v>#DIV/0!</v>
      </c>
    </row>
    <row r="74" spans="1:6" ht="30">
      <c r="A74" s="18" t="s">
        <v>73</v>
      </c>
      <c r="B74" s="7">
        <v>3</v>
      </c>
      <c r="C74" s="7">
        <v>9</v>
      </c>
      <c r="D74" s="39">
        <f t="shared" si="5"/>
        <v>300</v>
      </c>
      <c r="E74" s="7">
        <v>11</v>
      </c>
      <c r="F74" s="54">
        <f t="shared" si="3"/>
        <v>122.22222222222223</v>
      </c>
    </row>
    <row r="75" spans="1:6" ht="14.25" customHeight="1">
      <c r="A75" s="18" t="s">
        <v>76</v>
      </c>
      <c r="B75" s="7">
        <v>709</v>
      </c>
      <c r="C75" s="7">
        <v>709</v>
      </c>
      <c r="D75" s="39">
        <f t="shared" si="5"/>
        <v>100</v>
      </c>
      <c r="E75" s="7">
        <v>709</v>
      </c>
      <c r="F75" s="54">
        <f t="shared" si="3"/>
        <v>100</v>
      </c>
    </row>
    <row r="76" spans="1:6" ht="14.25" customHeight="1">
      <c r="A76" s="1" t="s">
        <v>78</v>
      </c>
      <c r="B76" s="7"/>
      <c r="C76" s="7"/>
      <c r="D76" s="39" t="e">
        <f t="shared" si="5"/>
        <v>#DIV/0!</v>
      </c>
      <c r="E76" s="7">
        <f>E77+E78+E79</f>
        <v>0</v>
      </c>
      <c r="F76" s="54" t="e">
        <f t="shared" si="3"/>
        <v>#DIV/0!</v>
      </c>
    </row>
    <row r="77" spans="1:6" ht="14.25" customHeight="1">
      <c r="A77" s="13" t="s">
        <v>72</v>
      </c>
      <c r="B77" s="7"/>
      <c r="C77" s="7"/>
      <c r="D77" s="39" t="e">
        <f t="shared" si="5"/>
        <v>#DIV/0!</v>
      </c>
      <c r="E77" s="7"/>
      <c r="F77" s="54" t="e">
        <f t="shared" si="3"/>
        <v>#DIV/0!</v>
      </c>
    </row>
    <row r="78" spans="1:6" ht="14.25" customHeight="1">
      <c r="A78" s="13" t="s">
        <v>73</v>
      </c>
      <c r="B78" s="7"/>
      <c r="C78" s="7"/>
      <c r="D78" s="39" t="e">
        <f t="shared" si="5"/>
        <v>#DIV/0!</v>
      </c>
      <c r="E78" s="7"/>
      <c r="F78" s="54" t="e">
        <f t="shared" si="3"/>
        <v>#DIV/0!</v>
      </c>
    </row>
    <row r="79" spans="1:6" ht="14.25" customHeight="1">
      <c r="A79" s="13" t="s">
        <v>76</v>
      </c>
      <c r="B79" s="7"/>
      <c r="C79" s="7"/>
      <c r="D79" s="39" t="e">
        <f t="shared" si="5"/>
        <v>#DIV/0!</v>
      </c>
      <c r="E79" s="7"/>
      <c r="F79" s="54" t="e">
        <f t="shared" si="3"/>
        <v>#DIV/0!</v>
      </c>
    </row>
    <row r="80" spans="1:6" ht="14.25" customHeight="1">
      <c r="A80" s="1" t="s">
        <v>79</v>
      </c>
      <c r="B80" s="7">
        <v>649</v>
      </c>
      <c r="C80" s="7">
        <v>649</v>
      </c>
      <c r="D80" s="39">
        <f t="shared" si="5"/>
        <v>100</v>
      </c>
      <c r="E80" s="7">
        <v>649</v>
      </c>
      <c r="F80" s="54">
        <f t="shared" si="3"/>
        <v>100</v>
      </c>
    </row>
    <row r="81" spans="1:6" ht="14.25" customHeight="1">
      <c r="A81" s="1" t="s">
        <v>80</v>
      </c>
      <c r="B81" s="36">
        <v>11.5</v>
      </c>
      <c r="C81" s="36">
        <v>12.5</v>
      </c>
      <c r="D81" s="39">
        <f t="shared" si="5"/>
        <v>108.69565217391303</v>
      </c>
      <c r="E81" s="7">
        <v>12.63</v>
      </c>
      <c r="F81" s="54">
        <f t="shared" si="3"/>
        <v>101.03999999999999</v>
      </c>
    </row>
    <row r="82" spans="1:6" ht="16.5" customHeight="1">
      <c r="A82" s="1"/>
      <c r="B82" s="7"/>
      <c r="C82" s="7"/>
      <c r="D82" s="39"/>
      <c r="E82" s="7"/>
      <c r="F82" s="54"/>
    </row>
    <row r="83" spans="1:6" ht="14.25">
      <c r="A83" s="23" t="s">
        <v>48</v>
      </c>
      <c r="B83" s="38">
        <v>141988</v>
      </c>
      <c r="C83" s="38">
        <v>148378</v>
      </c>
      <c r="D83" s="39">
        <f t="shared" si="5"/>
        <v>104.50038031382934</v>
      </c>
      <c r="E83" s="7">
        <v>154610</v>
      </c>
      <c r="F83" s="54">
        <f t="shared" si="3"/>
        <v>104.20008357034061</v>
      </c>
    </row>
    <row r="84" spans="1:6" ht="14.25">
      <c r="A84" s="23" t="s">
        <v>49</v>
      </c>
      <c r="B84" s="38"/>
      <c r="C84" s="38"/>
      <c r="D84" s="47" t="e">
        <f t="shared" si="5"/>
        <v>#DIV/0!</v>
      </c>
      <c r="E84" s="7"/>
      <c r="F84" s="48" t="e">
        <f t="shared" si="3"/>
        <v>#DIV/0!</v>
      </c>
    </row>
    <row r="85" spans="1:6" ht="14.25">
      <c r="A85" s="23" t="s">
        <v>50</v>
      </c>
      <c r="B85" s="38">
        <v>699350</v>
      </c>
      <c r="C85" s="38">
        <v>730950</v>
      </c>
      <c r="D85" s="39">
        <f t="shared" si="5"/>
        <v>104.51848144705798</v>
      </c>
      <c r="E85" s="7">
        <v>761990</v>
      </c>
      <c r="F85" s="54">
        <f t="shared" si="3"/>
        <v>104.24652849032081</v>
      </c>
    </row>
    <row r="86" spans="1:6" ht="42.75">
      <c r="A86" s="23" t="s">
        <v>51</v>
      </c>
      <c r="B86" s="7"/>
      <c r="C86" s="7"/>
      <c r="D86" s="7" t="e">
        <f t="shared" si="5"/>
        <v>#DIV/0!</v>
      </c>
      <c r="E86" s="7"/>
      <c r="F86" s="48" t="e">
        <f t="shared" si="3"/>
        <v>#DIV/0!</v>
      </c>
    </row>
    <row r="87" spans="1:6" ht="28.5">
      <c r="A87" s="23" t="s">
        <v>52</v>
      </c>
      <c r="B87" s="7"/>
      <c r="C87" s="7"/>
      <c r="D87" s="7" t="e">
        <f t="shared" si="5"/>
        <v>#DIV/0!</v>
      </c>
      <c r="E87" s="7"/>
      <c r="F87" s="48" t="e">
        <f t="shared" si="3"/>
        <v>#DIV/0!</v>
      </c>
    </row>
    <row r="88" spans="1:6" ht="30.75" customHeight="1">
      <c r="A88" s="23" t="s">
        <v>53</v>
      </c>
      <c r="B88" s="39">
        <v>29658</v>
      </c>
      <c r="C88" s="39">
        <v>24000</v>
      </c>
      <c r="D88" s="47">
        <f t="shared" si="5"/>
        <v>80.92251669026906</v>
      </c>
      <c r="E88" s="7">
        <v>27000</v>
      </c>
      <c r="F88" s="48">
        <f t="shared" si="3"/>
        <v>112.5</v>
      </c>
    </row>
    <row r="89" spans="1:6" ht="18.75" customHeight="1">
      <c r="A89" s="25" t="s">
        <v>87</v>
      </c>
      <c r="B89" s="29">
        <v>0</v>
      </c>
      <c r="C89" s="19"/>
      <c r="D89" s="19" t="e">
        <f t="shared" si="5"/>
        <v>#DIV/0!</v>
      </c>
      <c r="E89" s="19"/>
      <c r="F89" s="49" t="e">
        <f t="shared" si="3"/>
        <v>#DIV/0!</v>
      </c>
    </row>
    <row r="90" spans="1:6" s="14" customFormat="1" ht="12.75">
      <c r="A90" s="29" t="s">
        <v>84</v>
      </c>
      <c r="B90" s="29"/>
      <c r="C90" s="29"/>
      <c r="D90" s="29"/>
      <c r="E90" s="29"/>
      <c r="F90" s="50"/>
    </row>
    <row r="91" spans="1:6" s="14" customFormat="1" ht="51">
      <c r="A91" s="32" t="s">
        <v>91</v>
      </c>
      <c r="B91" s="40">
        <f>5000/B92</f>
        <v>44.642857142857146</v>
      </c>
      <c r="C91" s="40">
        <f>5000/C92</f>
        <v>44.24778761061947</v>
      </c>
      <c r="D91" s="40">
        <f>C91/B91*100</f>
        <v>99.1150442477876</v>
      </c>
      <c r="E91" s="40">
        <f>5000/E92</f>
        <v>43.85964912280702</v>
      </c>
      <c r="F91" s="40">
        <f aca="true" t="shared" si="6" ref="F91:F140">E91/C91*100</f>
        <v>99.12280701754386</v>
      </c>
    </row>
    <row r="92" spans="1:6" s="14" customFormat="1" ht="12.75">
      <c r="A92" s="31" t="s">
        <v>85</v>
      </c>
      <c r="B92" s="30">
        <v>112</v>
      </c>
      <c r="C92" s="30">
        <v>113</v>
      </c>
      <c r="D92" s="40">
        <f>C92/B92*100</f>
        <v>100.89285714285714</v>
      </c>
      <c r="E92" s="30">
        <v>114</v>
      </c>
      <c r="F92" s="55">
        <f t="shared" si="6"/>
        <v>100.88495575221239</v>
      </c>
    </row>
    <row r="93" spans="1:6" s="14" customFormat="1" ht="25.5">
      <c r="A93" s="32" t="s">
        <v>86</v>
      </c>
      <c r="B93" s="40">
        <v>296</v>
      </c>
      <c r="C93" s="40">
        <v>304</v>
      </c>
      <c r="D93" s="40">
        <f>C93/B93*100</f>
        <v>102.7027027027027</v>
      </c>
      <c r="E93" s="30">
        <v>310</v>
      </c>
      <c r="F93" s="55">
        <f t="shared" si="6"/>
        <v>101.9736842105263</v>
      </c>
    </row>
    <row r="94" spans="1:6" ht="16.5" customHeight="1">
      <c r="A94" s="33" t="s">
        <v>98</v>
      </c>
      <c r="B94" s="40"/>
      <c r="C94" s="40"/>
      <c r="D94" s="40"/>
      <c r="E94" s="30"/>
      <c r="F94" s="55"/>
    </row>
    <row r="95" spans="1:6" ht="30">
      <c r="A95" s="1" t="s">
        <v>7</v>
      </c>
      <c r="B95" s="39">
        <v>0.1</v>
      </c>
      <c r="C95" s="39">
        <v>0.1</v>
      </c>
      <c r="D95" s="39">
        <f aca="true" t="shared" si="7" ref="D95:D101">C95/B95*100</f>
        <v>100</v>
      </c>
      <c r="E95" s="7">
        <v>0.1</v>
      </c>
      <c r="F95" s="54">
        <f t="shared" si="6"/>
        <v>100</v>
      </c>
    </row>
    <row r="96" spans="1:6" ht="30">
      <c r="A96" s="1" t="s">
        <v>97</v>
      </c>
      <c r="B96" s="41">
        <v>0.419</v>
      </c>
      <c r="C96" s="41">
        <v>0.42</v>
      </c>
      <c r="D96" s="39">
        <f t="shared" si="7"/>
        <v>100.23866348448686</v>
      </c>
      <c r="E96" s="7">
        <v>0.421</v>
      </c>
      <c r="F96" s="54">
        <f t="shared" si="6"/>
        <v>100.23809523809524</v>
      </c>
    </row>
    <row r="97" spans="1:6" ht="14.25">
      <c r="A97" s="12" t="s">
        <v>8</v>
      </c>
      <c r="B97" s="39"/>
      <c r="C97" s="39"/>
      <c r="D97" s="39"/>
      <c r="E97" s="7"/>
      <c r="F97" s="54"/>
    </row>
    <row r="98" spans="1:6" ht="15">
      <c r="A98" s="1" t="s">
        <v>9</v>
      </c>
      <c r="B98" s="41">
        <v>0.504</v>
      </c>
      <c r="C98" s="41">
        <v>0.505</v>
      </c>
      <c r="D98" s="39">
        <f t="shared" si="7"/>
        <v>100.1984126984127</v>
      </c>
      <c r="E98" s="7">
        <v>0.506</v>
      </c>
      <c r="F98" s="54">
        <f t="shared" si="6"/>
        <v>100.1980198019802</v>
      </c>
    </row>
    <row r="99" spans="1:6" ht="15">
      <c r="A99" s="1" t="s">
        <v>10</v>
      </c>
      <c r="B99" s="7"/>
      <c r="C99" s="7"/>
      <c r="D99" s="39" t="e">
        <f t="shared" si="7"/>
        <v>#DIV/0!</v>
      </c>
      <c r="E99" s="7"/>
      <c r="F99" s="54" t="e">
        <f t="shared" si="6"/>
        <v>#DIV/0!</v>
      </c>
    </row>
    <row r="100" spans="1:6" ht="15">
      <c r="A100" s="1" t="s">
        <v>11</v>
      </c>
      <c r="B100" s="7"/>
      <c r="C100" s="7"/>
      <c r="D100" s="39" t="e">
        <f t="shared" si="7"/>
        <v>#DIV/0!</v>
      </c>
      <c r="E100" s="7"/>
      <c r="F100" s="54" t="e">
        <f t="shared" si="6"/>
        <v>#DIV/0!</v>
      </c>
    </row>
    <row r="101" spans="1:6" ht="15">
      <c r="A101" s="1" t="s">
        <v>12</v>
      </c>
      <c r="B101" s="7"/>
      <c r="C101" s="7"/>
      <c r="D101" s="39" t="e">
        <f t="shared" si="7"/>
        <v>#DIV/0!</v>
      </c>
      <c r="E101" s="7"/>
      <c r="F101" s="54" t="e">
        <f t="shared" si="6"/>
        <v>#DIV/0!</v>
      </c>
    </row>
    <row r="102" spans="1:6" ht="14.25">
      <c r="A102" s="12" t="s">
        <v>13</v>
      </c>
      <c r="B102" s="7"/>
      <c r="C102" s="7"/>
      <c r="D102" s="39"/>
      <c r="E102" s="7"/>
      <c r="F102" s="54"/>
    </row>
    <row r="103" spans="1:6" ht="16.5" customHeight="1">
      <c r="A103" s="13" t="s">
        <v>11</v>
      </c>
      <c r="B103" s="7"/>
      <c r="C103" s="7"/>
      <c r="D103" s="39" t="e">
        <f>C103/B103*100</f>
        <v>#DIV/0!</v>
      </c>
      <c r="E103" s="7"/>
      <c r="F103" s="54" t="e">
        <f t="shared" si="6"/>
        <v>#DIV/0!</v>
      </c>
    </row>
    <row r="104" spans="1:6" ht="16.5" customHeight="1">
      <c r="A104" s="13" t="s">
        <v>12</v>
      </c>
      <c r="B104" s="7"/>
      <c r="C104" s="7"/>
      <c r="D104" s="39" t="e">
        <f>C104/B104*100</f>
        <v>#DIV/0!</v>
      </c>
      <c r="E104" s="7"/>
      <c r="F104" s="54" t="e">
        <f t="shared" si="6"/>
        <v>#DIV/0!</v>
      </c>
    </row>
    <row r="105" spans="1:6" ht="45">
      <c r="A105" s="1" t="s">
        <v>14</v>
      </c>
      <c r="B105" s="39">
        <v>91</v>
      </c>
      <c r="C105" s="39">
        <v>91</v>
      </c>
      <c r="D105" s="39">
        <f>C105/B105*100</f>
        <v>100</v>
      </c>
      <c r="E105" s="7">
        <v>91</v>
      </c>
      <c r="F105" s="54">
        <f t="shared" si="6"/>
        <v>100</v>
      </c>
    </row>
    <row r="106" spans="1:6" ht="14.25">
      <c r="A106" s="12" t="s">
        <v>15</v>
      </c>
      <c r="B106" s="7"/>
      <c r="C106" s="7"/>
      <c r="D106" s="39"/>
      <c r="E106" s="7"/>
      <c r="F106" s="54"/>
    </row>
    <row r="107" spans="1:6" ht="36" customHeight="1">
      <c r="A107" s="1" t="s">
        <v>89</v>
      </c>
      <c r="B107" s="7">
        <v>0.853</v>
      </c>
      <c r="C107" s="44">
        <v>0.86</v>
      </c>
      <c r="D107" s="39">
        <f aca="true" t="shared" si="8" ref="D107:D112">C107/B107*100</f>
        <v>100.82063305978899</v>
      </c>
      <c r="E107" s="44">
        <v>0.87</v>
      </c>
      <c r="F107" s="54">
        <f t="shared" si="6"/>
        <v>101.16279069767442</v>
      </c>
    </row>
    <row r="108" spans="1:6" ht="28.5" customHeight="1">
      <c r="A108" s="1" t="s">
        <v>16</v>
      </c>
      <c r="B108" s="7">
        <v>0.853</v>
      </c>
      <c r="C108" s="44">
        <v>0.86</v>
      </c>
      <c r="D108" s="39">
        <f t="shared" si="8"/>
        <v>100.82063305978899</v>
      </c>
      <c r="E108" s="44">
        <v>0.87</v>
      </c>
      <c r="F108" s="54">
        <f t="shared" si="6"/>
        <v>101.16279069767442</v>
      </c>
    </row>
    <row r="109" spans="1:6" ht="15" customHeight="1">
      <c r="A109" s="1" t="s">
        <v>17</v>
      </c>
      <c r="B109" s="7"/>
      <c r="C109" s="39"/>
      <c r="D109" s="39" t="e">
        <f t="shared" si="8"/>
        <v>#DIV/0!</v>
      </c>
      <c r="E109" s="7"/>
      <c r="F109" s="54" t="e">
        <f t="shared" si="6"/>
        <v>#DIV/0!</v>
      </c>
    </row>
    <row r="110" spans="1:6" ht="14.25" customHeight="1">
      <c r="A110" s="1" t="s">
        <v>18</v>
      </c>
      <c r="B110" s="7"/>
      <c r="C110" s="39"/>
      <c r="D110" s="39" t="e">
        <f t="shared" si="8"/>
        <v>#DIV/0!</v>
      </c>
      <c r="E110" s="7"/>
      <c r="F110" s="54" t="e">
        <f t="shared" si="6"/>
        <v>#DIV/0!</v>
      </c>
    </row>
    <row r="111" spans="1:6" ht="28.5" customHeight="1">
      <c r="A111" s="1" t="s">
        <v>19</v>
      </c>
      <c r="B111" s="7"/>
      <c r="C111" s="39"/>
      <c r="D111" s="39" t="e">
        <f t="shared" si="8"/>
        <v>#DIV/0!</v>
      </c>
      <c r="E111" s="7"/>
      <c r="F111" s="54" t="e">
        <f t="shared" si="6"/>
        <v>#DIV/0!</v>
      </c>
    </row>
    <row r="112" spans="1:6" ht="30">
      <c r="A112" s="1" t="s">
        <v>90</v>
      </c>
      <c r="B112" s="44">
        <f>94.1/B6</f>
        <v>17.10909090909091</v>
      </c>
      <c r="C112" s="44">
        <v>17.15</v>
      </c>
      <c r="D112" s="39">
        <f t="shared" si="8"/>
        <v>100.23910733262487</v>
      </c>
      <c r="E112" s="7">
        <v>17.18</v>
      </c>
      <c r="F112" s="54">
        <f t="shared" si="6"/>
        <v>100.17492711370264</v>
      </c>
    </row>
    <row r="113" spans="1:6" ht="28.5">
      <c r="A113" s="12" t="s">
        <v>20</v>
      </c>
      <c r="B113" s="7"/>
      <c r="C113" s="7"/>
      <c r="D113" s="39"/>
      <c r="E113" s="7"/>
      <c r="F113" s="54"/>
    </row>
    <row r="114" spans="1:6" ht="16.5" customHeight="1">
      <c r="A114" s="1" t="s">
        <v>26</v>
      </c>
      <c r="B114" s="39">
        <f>B115/B6</f>
        <v>4.545454545454546</v>
      </c>
      <c r="C114" s="39">
        <f>C115/C6</f>
        <v>4.5396767750136195</v>
      </c>
      <c r="D114" s="39">
        <f aca="true" t="shared" si="9" ref="D114:D123">C114/B114*100</f>
        <v>99.87288905029962</v>
      </c>
      <c r="E114" s="39">
        <v>4.54</v>
      </c>
      <c r="F114" s="54">
        <f t="shared" si="6"/>
        <v>100.00711999999999</v>
      </c>
    </row>
    <row r="115" spans="1:6" ht="16.5" customHeight="1">
      <c r="A115" s="1" t="s">
        <v>82</v>
      </c>
      <c r="B115" s="7">
        <v>25</v>
      </c>
      <c r="C115" s="7">
        <v>25</v>
      </c>
      <c r="D115" s="39">
        <f t="shared" si="9"/>
        <v>100</v>
      </c>
      <c r="E115" s="7">
        <v>25</v>
      </c>
      <c r="F115" s="54">
        <f t="shared" si="6"/>
        <v>100</v>
      </c>
    </row>
    <row r="116" spans="1:6" ht="28.5" customHeight="1">
      <c r="A116" s="1" t="s">
        <v>35</v>
      </c>
      <c r="B116" s="7">
        <v>5.3</v>
      </c>
      <c r="C116" s="7">
        <v>5.3</v>
      </c>
      <c r="D116" s="39">
        <f t="shared" si="9"/>
        <v>100</v>
      </c>
      <c r="E116" s="7">
        <v>5.3</v>
      </c>
      <c r="F116" s="54">
        <f t="shared" si="6"/>
        <v>100</v>
      </c>
    </row>
    <row r="117" spans="1:6" ht="15">
      <c r="A117" s="1" t="s">
        <v>27</v>
      </c>
      <c r="B117" s="39">
        <v>0.8</v>
      </c>
      <c r="C117" s="39">
        <f>6/C6</f>
        <v>1.0895224260032685</v>
      </c>
      <c r="D117" s="39">
        <f t="shared" si="9"/>
        <v>136.19030325040856</v>
      </c>
      <c r="E117" s="39">
        <f>6/E6</f>
        <v>1.0891268832819023</v>
      </c>
      <c r="F117" s="54">
        <f t="shared" si="6"/>
        <v>99.96369577055727</v>
      </c>
    </row>
    <row r="118" spans="1:6" ht="31.5" customHeight="1">
      <c r="A118" s="1" t="s">
        <v>28</v>
      </c>
      <c r="B118" s="7">
        <v>2.6</v>
      </c>
      <c r="C118" s="7">
        <v>2.6</v>
      </c>
      <c r="D118" s="39">
        <f t="shared" si="9"/>
        <v>100</v>
      </c>
      <c r="E118" s="7">
        <v>2.6</v>
      </c>
      <c r="F118" s="54">
        <f t="shared" si="6"/>
        <v>100</v>
      </c>
    </row>
    <row r="119" spans="1:6" ht="30" customHeight="1">
      <c r="A119" s="1" t="s">
        <v>36</v>
      </c>
      <c r="B119" s="7"/>
      <c r="C119" s="7"/>
      <c r="D119" s="39" t="e">
        <f t="shared" si="9"/>
        <v>#DIV/0!</v>
      </c>
      <c r="E119" s="7"/>
      <c r="F119" s="54" t="e">
        <f t="shared" si="6"/>
        <v>#DIV/0!</v>
      </c>
    </row>
    <row r="120" spans="1:6" ht="30" customHeight="1">
      <c r="A120" s="1" t="s">
        <v>21</v>
      </c>
      <c r="B120" s="7">
        <v>242</v>
      </c>
      <c r="C120" s="7">
        <v>242</v>
      </c>
      <c r="D120" s="39">
        <f t="shared" si="9"/>
        <v>100</v>
      </c>
      <c r="E120" s="7">
        <v>242</v>
      </c>
      <c r="F120" s="54">
        <f t="shared" si="6"/>
        <v>100</v>
      </c>
    </row>
    <row r="121" spans="1:6" ht="28.5" customHeight="1">
      <c r="A121" s="1" t="s">
        <v>81</v>
      </c>
      <c r="B121" s="7">
        <v>100</v>
      </c>
      <c r="C121" s="7">
        <v>100</v>
      </c>
      <c r="D121" s="39">
        <f t="shared" si="9"/>
        <v>100</v>
      </c>
      <c r="E121" s="7">
        <v>100</v>
      </c>
      <c r="F121" s="54">
        <f t="shared" si="6"/>
        <v>100</v>
      </c>
    </row>
    <row r="122" spans="1:6" ht="30" customHeight="1">
      <c r="A122" s="1" t="s">
        <v>67</v>
      </c>
      <c r="B122" s="7">
        <v>8500</v>
      </c>
      <c r="C122" s="7">
        <v>8500</v>
      </c>
      <c r="D122" s="39">
        <f t="shared" si="9"/>
        <v>100</v>
      </c>
      <c r="E122" s="7">
        <v>8500</v>
      </c>
      <c r="F122" s="54">
        <f t="shared" si="6"/>
        <v>100</v>
      </c>
    </row>
    <row r="123" spans="1:6" ht="21" customHeight="1">
      <c r="A123" s="1" t="s">
        <v>83</v>
      </c>
      <c r="B123" s="39">
        <v>19.2</v>
      </c>
      <c r="C123" s="39">
        <v>19.3</v>
      </c>
      <c r="D123" s="39">
        <f t="shared" si="9"/>
        <v>100.52083333333334</v>
      </c>
      <c r="E123" s="39">
        <v>19.4</v>
      </c>
      <c r="F123" s="54">
        <f t="shared" si="6"/>
        <v>100.51813471502588</v>
      </c>
    </row>
    <row r="124" spans="1:6" ht="28.5">
      <c r="A124" s="2" t="s">
        <v>29</v>
      </c>
      <c r="B124" s="7">
        <f>B125+B126+B127</f>
        <v>39</v>
      </c>
      <c r="C124" s="7">
        <f>C125+C126+C127</f>
        <v>39</v>
      </c>
      <c r="D124" s="39">
        <f aca="true" t="shared" si="10" ref="D124:D140">C124/B124*100</f>
        <v>100</v>
      </c>
      <c r="E124" s="7">
        <f>E125+E126+E127</f>
        <v>39</v>
      </c>
      <c r="F124" s="54">
        <f t="shared" si="6"/>
        <v>100</v>
      </c>
    </row>
    <row r="125" spans="1:6" ht="28.5" customHeight="1">
      <c r="A125" s="13" t="s">
        <v>57</v>
      </c>
      <c r="B125" s="7">
        <v>1</v>
      </c>
      <c r="C125" s="7">
        <v>1</v>
      </c>
      <c r="D125" s="39">
        <f t="shared" si="10"/>
        <v>100</v>
      </c>
      <c r="E125" s="7">
        <v>1</v>
      </c>
      <c r="F125" s="54">
        <f t="shared" si="6"/>
        <v>100</v>
      </c>
    </row>
    <row r="126" spans="1:6" ht="28.5" customHeight="1">
      <c r="A126" s="13" t="s">
        <v>58</v>
      </c>
      <c r="B126" s="7">
        <v>19</v>
      </c>
      <c r="C126" s="7">
        <v>19</v>
      </c>
      <c r="D126" s="39">
        <f t="shared" si="10"/>
        <v>100</v>
      </c>
      <c r="E126" s="7">
        <v>19</v>
      </c>
      <c r="F126" s="54">
        <f t="shared" si="6"/>
        <v>100</v>
      </c>
    </row>
    <row r="127" spans="1:6" ht="27.75" customHeight="1">
      <c r="A127" s="13" t="s">
        <v>59</v>
      </c>
      <c r="B127" s="7">
        <v>19</v>
      </c>
      <c r="C127" s="7">
        <v>19</v>
      </c>
      <c r="D127" s="39">
        <f t="shared" si="10"/>
        <v>100</v>
      </c>
      <c r="E127" s="7">
        <v>19</v>
      </c>
      <c r="F127" s="54">
        <f t="shared" si="6"/>
        <v>100</v>
      </c>
    </row>
    <row r="128" spans="1:6" ht="42.75">
      <c r="A128" s="26" t="s">
        <v>92</v>
      </c>
      <c r="B128" s="7">
        <v>92</v>
      </c>
      <c r="C128" s="7">
        <v>93</v>
      </c>
      <c r="D128" s="39">
        <f t="shared" si="10"/>
        <v>101.08695652173914</v>
      </c>
      <c r="E128" s="7">
        <v>94</v>
      </c>
      <c r="F128" s="54">
        <f t="shared" si="6"/>
        <v>101.0752688172043</v>
      </c>
    </row>
    <row r="129" spans="1:6" ht="14.25">
      <c r="A129" s="2" t="s">
        <v>60</v>
      </c>
      <c r="B129" s="7"/>
      <c r="C129" s="7"/>
      <c r="D129" s="39"/>
      <c r="E129" s="7"/>
      <c r="F129" s="54"/>
    </row>
    <row r="130" spans="1:6" ht="15">
      <c r="A130" s="1" t="s">
        <v>61</v>
      </c>
      <c r="B130" s="7">
        <v>6.9</v>
      </c>
      <c r="C130" s="7">
        <v>6.9</v>
      </c>
      <c r="D130" s="39">
        <f t="shared" si="10"/>
        <v>100</v>
      </c>
      <c r="E130" s="7">
        <v>6.9</v>
      </c>
      <c r="F130" s="54">
        <f t="shared" si="6"/>
        <v>100</v>
      </c>
    </row>
    <row r="131" spans="1:6" ht="15">
      <c r="A131" s="1" t="s">
        <v>62</v>
      </c>
      <c r="B131" s="7">
        <v>14</v>
      </c>
      <c r="C131" s="7">
        <v>14</v>
      </c>
      <c r="D131" s="39">
        <f t="shared" si="10"/>
        <v>100</v>
      </c>
      <c r="E131" s="7">
        <v>14</v>
      </c>
      <c r="F131" s="54">
        <f t="shared" si="6"/>
        <v>100</v>
      </c>
    </row>
    <row r="132" spans="1:6" ht="15">
      <c r="A132" s="1" t="s">
        <v>63</v>
      </c>
      <c r="B132" s="7"/>
      <c r="C132" s="7"/>
      <c r="D132" s="39" t="e">
        <f t="shared" si="10"/>
        <v>#DIV/0!</v>
      </c>
      <c r="E132" s="7"/>
      <c r="F132" s="54" t="e">
        <f t="shared" si="6"/>
        <v>#DIV/0!</v>
      </c>
    </row>
    <row r="133" spans="1:6" ht="15.75" customHeight="1">
      <c r="A133" s="1" t="s">
        <v>66</v>
      </c>
      <c r="B133" s="7">
        <v>75</v>
      </c>
      <c r="C133" s="7">
        <v>75</v>
      </c>
      <c r="D133" s="39">
        <f t="shared" si="10"/>
        <v>100</v>
      </c>
      <c r="E133" s="7">
        <v>75</v>
      </c>
      <c r="F133" s="54">
        <f t="shared" si="6"/>
        <v>100</v>
      </c>
    </row>
    <row r="134" spans="1:6" ht="15">
      <c r="A134" s="13" t="s">
        <v>64</v>
      </c>
      <c r="B134" s="7">
        <v>51</v>
      </c>
      <c r="C134" s="7">
        <v>51</v>
      </c>
      <c r="D134" s="39">
        <f t="shared" si="10"/>
        <v>100</v>
      </c>
      <c r="E134" s="7">
        <v>51</v>
      </c>
      <c r="F134" s="54">
        <f t="shared" si="6"/>
        <v>100</v>
      </c>
    </row>
    <row r="135" spans="1:6" ht="30">
      <c r="A135" s="15" t="s">
        <v>65</v>
      </c>
      <c r="B135" s="7">
        <v>43</v>
      </c>
      <c r="C135" s="7">
        <v>43</v>
      </c>
      <c r="D135" s="39">
        <f t="shared" si="10"/>
        <v>100</v>
      </c>
      <c r="E135" s="7">
        <v>46</v>
      </c>
      <c r="F135" s="54">
        <f t="shared" si="6"/>
        <v>106.9767441860465</v>
      </c>
    </row>
    <row r="136" spans="1:6" ht="30">
      <c r="A136" s="27" t="s">
        <v>68</v>
      </c>
      <c r="B136" s="47">
        <f>1375.5/B6</f>
        <v>250.0909090909091</v>
      </c>
      <c r="C136" s="47">
        <f>1375.5/C6</f>
        <v>249.77301616124933</v>
      </c>
      <c r="D136" s="39">
        <f t="shared" si="10"/>
        <v>99.87288905029962</v>
      </c>
      <c r="E136" s="47">
        <f>1375.5/E6</f>
        <v>249.6823379923761</v>
      </c>
      <c r="F136" s="54">
        <f t="shared" si="6"/>
        <v>99.96369577055727</v>
      </c>
    </row>
    <row r="137" spans="1:6" ht="30">
      <c r="A137" s="27" t="s">
        <v>69</v>
      </c>
      <c r="B137" s="7"/>
      <c r="C137" s="7"/>
      <c r="D137" s="39" t="e">
        <f t="shared" si="10"/>
        <v>#DIV/0!</v>
      </c>
      <c r="E137" s="7"/>
      <c r="F137" s="54" t="e">
        <f t="shared" si="6"/>
        <v>#DIV/0!</v>
      </c>
    </row>
    <row r="138" spans="1:6" ht="14.25">
      <c r="A138" s="2" t="s">
        <v>93</v>
      </c>
      <c r="B138" s="7"/>
      <c r="C138" s="7"/>
      <c r="D138" s="39"/>
      <c r="E138" s="7"/>
      <c r="F138" s="54"/>
    </row>
    <row r="139" spans="1:6" s="14" customFormat="1" ht="30">
      <c r="A139" s="15" t="s">
        <v>94</v>
      </c>
      <c r="B139" s="20">
        <v>1</v>
      </c>
      <c r="C139" s="20">
        <v>1</v>
      </c>
      <c r="D139" s="39">
        <f t="shared" si="10"/>
        <v>100</v>
      </c>
      <c r="E139" s="20">
        <v>1</v>
      </c>
      <c r="F139" s="54">
        <f t="shared" si="6"/>
        <v>100</v>
      </c>
    </row>
    <row r="140" spans="1:6" ht="30">
      <c r="A140" s="15" t="s">
        <v>95</v>
      </c>
      <c r="B140" s="7">
        <v>10</v>
      </c>
      <c r="C140" s="7">
        <v>10</v>
      </c>
      <c r="D140" s="39">
        <f t="shared" si="10"/>
        <v>100</v>
      </c>
      <c r="E140" s="7">
        <v>10</v>
      </c>
      <c r="F140" s="39">
        <f t="shared" si="6"/>
        <v>100</v>
      </c>
    </row>
    <row r="141" spans="2:6" ht="12.75">
      <c r="B141" s="42"/>
      <c r="C141" s="42"/>
      <c r="D141" s="42"/>
      <c r="E141" s="42"/>
      <c r="F141" s="42"/>
    </row>
    <row r="142" spans="2:6" ht="12.75">
      <c r="B142" s="42"/>
      <c r="C142" s="42"/>
      <c r="D142" s="42"/>
      <c r="E142" s="42"/>
      <c r="F142" s="42"/>
    </row>
  </sheetData>
  <sheetProtection/>
  <mergeCells count="5">
    <mergeCell ref="A1:F1"/>
    <mergeCell ref="A2:F2"/>
    <mergeCell ref="A4:A5"/>
    <mergeCell ref="D4:D5"/>
    <mergeCell ref="F4:F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2014-07-11T06:46:53Z</cp:lastPrinted>
  <dcterms:created xsi:type="dcterms:W3CDTF">2006-05-06T07:58:30Z</dcterms:created>
  <dcterms:modified xsi:type="dcterms:W3CDTF">2017-11-21T08:14:03Z</dcterms:modified>
  <cp:category/>
  <cp:version/>
  <cp:contentType/>
  <cp:contentStatus/>
</cp:coreProperties>
</file>